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2925" yWindow="-2205" windowWidth="28920" windowHeight="1639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B24" i="1"/>
  <c r="C24" i="1"/>
  <c r="D24" i="1"/>
  <c r="E24" i="1"/>
  <c r="F24" i="1"/>
  <c r="G24" i="1"/>
  <c r="H24" i="1"/>
  <c r="I24" i="1"/>
  <c r="J24" i="1"/>
  <c r="K24" i="1"/>
  <c r="L24" i="1"/>
  <c r="M24" i="1"/>
  <c r="M36" i="1"/>
  <c r="L36" i="1"/>
  <c r="K36" i="1"/>
  <c r="J36" i="1"/>
  <c r="I36" i="1"/>
  <c r="H36" i="1"/>
  <c r="G36" i="1"/>
  <c r="F36" i="1"/>
  <c r="E36" i="1"/>
  <c r="D36" i="1"/>
  <c r="C36" i="1"/>
  <c r="B36" i="1"/>
  <c r="M11" i="1"/>
  <c r="M23" i="1"/>
  <c r="M35" i="1"/>
  <c r="L35" i="1"/>
  <c r="K35" i="1"/>
  <c r="J35" i="1"/>
  <c r="I35" i="1"/>
  <c r="H35" i="1"/>
  <c r="G35" i="1"/>
  <c r="F35" i="1"/>
  <c r="E35" i="1"/>
  <c r="D35" i="1"/>
  <c r="C35" i="1"/>
  <c r="B35" i="1"/>
  <c r="M10" i="1"/>
  <c r="M22" i="1"/>
  <c r="M34" i="1"/>
  <c r="L34" i="1"/>
  <c r="K34" i="1"/>
  <c r="J34" i="1"/>
  <c r="I34" i="1"/>
  <c r="H34" i="1"/>
  <c r="G34" i="1"/>
  <c r="F34" i="1"/>
  <c r="E34" i="1"/>
  <c r="D34" i="1"/>
  <c r="C34" i="1"/>
  <c r="B34" i="1"/>
  <c r="M9" i="1"/>
  <c r="M21" i="1"/>
  <c r="M33" i="1"/>
  <c r="L33" i="1"/>
  <c r="K33" i="1"/>
  <c r="J33" i="1"/>
  <c r="I33" i="1"/>
  <c r="H33" i="1"/>
  <c r="G33" i="1"/>
  <c r="F33" i="1"/>
  <c r="E33" i="1"/>
  <c r="D33" i="1"/>
  <c r="C33" i="1"/>
  <c r="B33" i="1"/>
  <c r="M8" i="1"/>
  <c r="M20" i="1"/>
  <c r="M32" i="1"/>
  <c r="L32" i="1"/>
  <c r="K32" i="1"/>
  <c r="J32" i="1"/>
  <c r="I32" i="1"/>
  <c r="H32" i="1"/>
  <c r="G32" i="1"/>
  <c r="F32" i="1"/>
  <c r="E32" i="1"/>
  <c r="D32" i="1"/>
  <c r="C32" i="1"/>
  <c r="B32" i="1"/>
  <c r="M7" i="1"/>
  <c r="M19" i="1"/>
  <c r="M31" i="1"/>
  <c r="L31" i="1"/>
  <c r="K31" i="1"/>
  <c r="J31" i="1"/>
  <c r="I31" i="1"/>
  <c r="H31" i="1"/>
  <c r="G31" i="1"/>
  <c r="F31" i="1"/>
  <c r="E31" i="1"/>
  <c r="D31" i="1"/>
  <c r="C31" i="1"/>
  <c r="B31" i="1"/>
  <c r="M6" i="1"/>
  <c r="M18" i="1"/>
  <c r="M30" i="1"/>
  <c r="L30" i="1"/>
  <c r="K30" i="1"/>
  <c r="J30" i="1"/>
  <c r="I30" i="1"/>
  <c r="H30" i="1"/>
  <c r="G30" i="1"/>
  <c r="F30" i="1"/>
  <c r="E30" i="1"/>
  <c r="D30" i="1"/>
  <c r="C30" i="1"/>
  <c r="B30" i="1"/>
  <c r="M5" i="1"/>
  <c r="M17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<sst xmlns="http://schemas.openxmlformats.org/spreadsheetml/2006/main" count="70" uniqueCount="28">
  <si>
    <t>COUNTS</t>
    <phoneticPr fontId="0" type="noConversion"/>
  </si>
  <si>
    <t>O1</t>
    <phoneticPr fontId="0" type="noConversion"/>
  </si>
  <si>
    <t>O2</t>
    <phoneticPr fontId="0" type="noConversion"/>
  </si>
  <si>
    <t>O3</t>
    <phoneticPr fontId="0" type="noConversion"/>
  </si>
  <si>
    <t>O4</t>
    <phoneticPr fontId="0" type="noConversion"/>
  </si>
  <si>
    <t>M1</t>
    <phoneticPr fontId="0" type="noConversion"/>
  </si>
  <si>
    <t>M2</t>
    <phoneticPr fontId="0" type="noConversion"/>
  </si>
  <si>
    <t>M3</t>
    <phoneticPr fontId="0" type="noConversion"/>
  </si>
  <si>
    <t>M4</t>
    <phoneticPr fontId="0" type="noConversion"/>
  </si>
  <si>
    <t>E1</t>
    <phoneticPr fontId="0" type="noConversion"/>
  </si>
  <si>
    <t>E2</t>
    <phoneticPr fontId="0" type="noConversion"/>
  </si>
  <si>
    <t>E3</t>
    <phoneticPr fontId="0" type="noConversion"/>
  </si>
  <si>
    <t>∑</t>
    <phoneticPr fontId="0" type="noConversion"/>
  </si>
  <si>
    <t>EXPOS</t>
  </si>
  <si>
    <t>INSTR REL</t>
  </si>
  <si>
    <t>INSTR SEC</t>
  </si>
  <si>
    <t>NARR IMAG</t>
  </si>
  <si>
    <t>NARR NON-IMAG</t>
  </si>
  <si>
    <t>STAT</t>
  </si>
  <si>
    <t>X</t>
    <phoneticPr fontId="0" type="noConversion"/>
  </si>
  <si>
    <t xml:space="preserve">∑ </t>
    <phoneticPr fontId="0" type="noConversion"/>
  </si>
  <si>
    <t>words</t>
    <phoneticPr fontId="0" type="noConversion"/>
  </si>
  <si>
    <t>per 1000 words</t>
    <phoneticPr fontId="0" type="noConversion"/>
  </si>
  <si>
    <t xml:space="preserve">TABLE: Z-Genre by C-date </t>
  </si>
  <si>
    <t>Figure 2:</t>
  </si>
  <si>
    <t>Figure 4:</t>
  </si>
  <si>
    <r>
      <t xml:space="preserve">Figure 4: Politeness related vocabulary in the </t>
    </r>
    <r>
      <rPr>
        <b/>
        <i/>
        <sz val="12"/>
        <color theme="1"/>
        <rFont val="Times New Roman"/>
      </rPr>
      <t>Helsinki Corpus</t>
    </r>
    <r>
      <rPr>
        <b/>
        <sz val="12"/>
        <color theme="1"/>
        <rFont val="Times New Roman"/>
      </rPr>
      <t xml:space="preserve"> by prototypical text category </t>
    </r>
  </si>
  <si>
    <r>
      <t xml:space="preserve">Figure 2: Politeness related vocabulary in the </t>
    </r>
    <r>
      <rPr>
        <b/>
        <i/>
        <sz val="12"/>
        <color theme="1"/>
        <rFont val="Times New Roman"/>
      </rPr>
      <t>Helsinki Corpus</t>
    </r>
    <r>
      <rPr>
        <b/>
        <sz val="12"/>
        <color theme="1"/>
        <rFont val="Times New Roman"/>
      </rPr>
      <t xml:space="preserve"> by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</si>
</sst>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2"/>
      <color theme="1"/>
      <name val="Times New Roman"/>
    </font>
    <font>
      <b/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3" fillId="0" borderId="3" xfId="0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40005" dist="22987" dir="2700000" algn="tl" rotWithShape="0">
                <a:srgbClr val="000000">
                  <a:alpha val="79000"/>
                </a:srgbClr>
              </a:outerShdw>
            </a:effectLst>
          </c:spPr>
          <c:invertIfNegative val="0"/>
          <c:cat>
            <c:strRef>
              <c:f>Sheet1!$B$28:$L$28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M1</c:v>
                </c:pt>
                <c:pt idx="5">
                  <c:v>M2</c:v>
                </c:pt>
                <c:pt idx="6">
                  <c:v>M3</c:v>
                </c:pt>
                <c:pt idx="7">
                  <c:v>M4</c:v>
                </c:pt>
                <c:pt idx="8">
                  <c:v>E1</c:v>
                </c:pt>
                <c:pt idx="9">
                  <c:v>E2</c:v>
                </c:pt>
                <c:pt idx="10">
                  <c:v>E3</c:v>
                </c:pt>
              </c:strCache>
            </c:strRef>
          </c:cat>
          <c:val>
            <c:numRef>
              <c:f>Sheet1!$B$36:$L$36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0.13455441464624804</c:v>
                </c:pt>
                <c:pt idx="5">
                  <c:v>0.69790434833181469</c:v>
                </c:pt>
                <c:pt idx="6">
                  <c:v>0.4786425486926747</c:v>
                </c:pt>
                <c:pt idx="7">
                  <c:v>0.49254088976846144</c:v>
                </c:pt>
                <c:pt idx="8">
                  <c:v>0.43372657876474668</c:v>
                </c:pt>
                <c:pt idx="9">
                  <c:v>0.21482496879923071</c:v>
                </c:pt>
                <c:pt idx="10">
                  <c:v>0.15907464009362679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847744"/>
        <c:axId val="98857728"/>
      </c:barChart>
      <c:catAx>
        <c:axId val="9884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8857728"/>
        <c:crosses val="autoZero"/>
        <c:auto val="1"/>
        <c:lblAlgn val="ctr"/>
        <c:lblOffset val="100"/>
        <c:noMultiLvlLbl val="0"/>
      </c:catAx>
      <c:valAx>
        <c:axId val="988577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88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40000" dist="23000" dir="2460000" rotWithShape="0">
                <a:srgbClr val="000000">
                  <a:alpha val="83000"/>
                </a:srgbClr>
              </a:outerShdw>
            </a:effectLst>
          </c:spPr>
          <c:invertIfNegative val="0"/>
          <c:cat>
            <c:strRef>
              <c:f>Sheet1!$A$29:$A$35</c:f>
              <c:strCache>
                <c:ptCount val="7"/>
                <c:pt idx="0">
                  <c:v>EXPOS</c:v>
                </c:pt>
                <c:pt idx="1">
                  <c:v>INSTR REL</c:v>
                </c:pt>
                <c:pt idx="2">
                  <c:v>INSTR SEC</c:v>
                </c:pt>
                <c:pt idx="3">
                  <c:v>NARR IMAG</c:v>
                </c:pt>
                <c:pt idx="4">
                  <c:v>NARR NON-IMAG</c:v>
                </c:pt>
                <c:pt idx="5">
                  <c:v>STAT</c:v>
                </c:pt>
                <c:pt idx="6">
                  <c:v>X</c:v>
                </c:pt>
              </c:strCache>
            </c:strRef>
          </c:cat>
          <c:val>
            <c:numRef>
              <c:f>Sheet1!$M$29:$M$35</c:f>
              <c:numCache>
                <c:formatCode>0.000</c:formatCode>
                <c:ptCount val="7"/>
                <c:pt idx="0">
                  <c:v>0.17365382110762195</c:v>
                </c:pt>
                <c:pt idx="1">
                  <c:v>0.22504299928736382</c:v>
                </c:pt>
                <c:pt idx="2">
                  <c:v>0.19480324871879404</c:v>
                </c:pt>
                <c:pt idx="3">
                  <c:v>0.59438896814075137</c:v>
                </c:pt>
                <c:pt idx="4">
                  <c:v>0.30256297275464494</c:v>
                </c:pt>
                <c:pt idx="5">
                  <c:v>0.10042321210817015</c:v>
                </c:pt>
                <c:pt idx="6">
                  <c:v>0.23752528345302382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623488"/>
        <c:axId val="98625024"/>
      </c:barChart>
      <c:catAx>
        <c:axId val="98623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 lIns="0">
            <a:noAutofit/>
          </a:bodyPr>
          <a:lstStyle/>
          <a:p>
            <a:pPr>
              <a:defRPr/>
            </a:pPr>
            <a:endParaRPr lang="fi-FI"/>
          </a:p>
        </c:txPr>
        <c:crossAx val="98625024"/>
        <c:crosses val="autoZero"/>
        <c:auto val="1"/>
        <c:lblAlgn val="ctr"/>
        <c:lblOffset val="100"/>
        <c:noMultiLvlLbl val="0"/>
      </c:catAx>
      <c:valAx>
        <c:axId val="986250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86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336550</xdr:colOff>
      <xdr:row>22</xdr:row>
      <xdr:rowOff>158750</xdr:rowOff>
    </xdr:from>
    <xdr:to>
      <xdr:col>19</xdr:col>
      <xdr:colOff>800100</xdr:colOff>
      <xdr:row>37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336550</xdr:colOff>
      <xdr:row>5</xdr:row>
      <xdr:rowOff>69850</xdr:rowOff>
    </xdr:from>
    <xdr:to>
      <xdr:col>19</xdr:col>
      <xdr:colOff>774700</xdr:colOff>
      <xdr:row>20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I2" sqref="I2"/>
    </sheetView>
  </sheetViews>
  <sheetFormatPr defaultColWidth="11" defaultRowHeight="15.75" x14ac:dyDescent="0.25"/>
  <sheetData>
    <row r="1" spans="1:15" x14ac:dyDescent="0.25">
      <c r="A1" s="19" t="s">
        <v>27</v>
      </c>
    </row>
    <row r="2" spans="1:15" x14ac:dyDescent="0.25">
      <c r="A2" s="19" t="s">
        <v>26</v>
      </c>
    </row>
    <row r="3" spans="1:15" x14ac:dyDescent="0.25">
      <c r="A3" s="1" t="s">
        <v>23</v>
      </c>
    </row>
    <row r="4" spans="1:15" x14ac:dyDescent="0.25">
      <c r="A4" s="18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  <c r="M4" s="5" t="s">
        <v>12</v>
      </c>
    </row>
    <row r="5" spans="1:15" x14ac:dyDescent="0.25">
      <c r="A5" s="6" t="s">
        <v>13</v>
      </c>
      <c r="B5" s="7"/>
      <c r="C5" s="7"/>
      <c r="D5" s="7">
        <v>0</v>
      </c>
      <c r="E5" s="7"/>
      <c r="F5" s="7"/>
      <c r="G5" s="7"/>
      <c r="H5" s="7"/>
      <c r="I5" s="7">
        <v>0</v>
      </c>
      <c r="J5" s="7">
        <v>5</v>
      </c>
      <c r="K5" s="7">
        <v>6</v>
      </c>
      <c r="L5" s="8">
        <v>1</v>
      </c>
      <c r="M5">
        <f>SUM(B5:L5)</f>
        <v>12</v>
      </c>
      <c r="O5" t="s">
        <v>25</v>
      </c>
    </row>
    <row r="6" spans="1:15" x14ac:dyDescent="0.25">
      <c r="A6" s="6" t="s">
        <v>14</v>
      </c>
      <c r="B6" s="7"/>
      <c r="C6" s="7">
        <v>0</v>
      </c>
      <c r="D6" s="7">
        <v>0</v>
      </c>
      <c r="E6" s="7">
        <v>0</v>
      </c>
      <c r="F6" s="7">
        <v>6</v>
      </c>
      <c r="G6" s="7">
        <v>7</v>
      </c>
      <c r="H6" s="7">
        <v>18</v>
      </c>
      <c r="I6" s="5">
        <v>40</v>
      </c>
      <c r="J6" s="7">
        <v>7</v>
      </c>
      <c r="K6" s="7">
        <v>0</v>
      </c>
      <c r="L6" s="8">
        <v>6</v>
      </c>
      <c r="M6">
        <f t="shared" ref="M6:M12" si="0">SUM(B6:L6)</f>
        <v>84</v>
      </c>
    </row>
    <row r="7" spans="1:15" x14ac:dyDescent="0.25">
      <c r="A7" s="6" t="s">
        <v>15</v>
      </c>
      <c r="B7" s="7"/>
      <c r="C7" s="7">
        <v>0</v>
      </c>
      <c r="D7" s="7">
        <v>0</v>
      </c>
      <c r="E7" s="7">
        <v>0</v>
      </c>
      <c r="F7" s="7">
        <v>0</v>
      </c>
      <c r="G7" s="5"/>
      <c r="H7" s="7">
        <v>2</v>
      </c>
      <c r="I7" s="7">
        <v>5</v>
      </c>
      <c r="J7" s="7">
        <v>10</v>
      </c>
      <c r="K7" s="7">
        <v>3</v>
      </c>
      <c r="L7" s="8">
        <v>6</v>
      </c>
      <c r="M7">
        <f t="shared" si="0"/>
        <v>26</v>
      </c>
    </row>
    <row r="8" spans="1:15" x14ac:dyDescent="0.25">
      <c r="A8" s="6" t="s">
        <v>16</v>
      </c>
      <c r="B8" s="7"/>
      <c r="C8" s="7"/>
      <c r="D8" s="5">
        <v>0</v>
      </c>
      <c r="E8" s="7"/>
      <c r="F8" s="7"/>
      <c r="G8" s="7">
        <v>51</v>
      </c>
      <c r="H8" s="7">
        <v>9</v>
      </c>
      <c r="I8" s="5">
        <v>16</v>
      </c>
      <c r="J8" s="5">
        <v>6</v>
      </c>
      <c r="K8" s="5">
        <v>3</v>
      </c>
      <c r="L8" s="8">
        <v>0</v>
      </c>
      <c r="M8">
        <f t="shared" si="0"/>
        <v>85</v>
      </c>
    </row>
    <row r="9" spans="1:15" x14ac:dyDescent="0.25">
      <c r="A9" s="6" t="s">
        <v>17</v>
      </c>
      <c r="B9" s="7"/>
      <c r="C9" s="7">
        <v>0</v>
      </c>
      <c r="D9" s="5">
        <v>0</v>
      </c>
      <c r="E9" s="5">
        <v>0</v>
      </c>
      <c r="F9" s="7">
        <v>10</v>
      </c>
      <c r="G9" s="5">
        <v>14</v>
      </c>
      <c r="H9" s="5">
        <v>25</v>
      </c>
      <c r="I9" s="5">
        <v>2</v>
      </c>
      <c r="J9" s="5">
        <v>27</v>
      </c>
      <c r="K9" s="5">
        <v>16</v>
      </c>
      <c r="L9" s="8">
        <v>9</v>
      </c>
      <c r="M9">
        <f t="shared" si="0"/>
        <v>103</v>
      </c>
    </row>
    <row r="10" spans="1:15" x14ac:dyDescent="0.25">
      <c r="A10" s="6" t="s">
        <v>18</v>
      </c>
      <c r="B10" s="7"/>
      <c r="C10" s="5">
        <v>0</v>
      </c>
      <c r="D10" s="5">
        <v>0</v>
      </c>
      <c r="E10" s="5">
        <v>0</v>
      </c>
      <c r="F10" s="7"/>
      <c r="G10" s="5">
        <v>0</v>
      </c>
      <c r="H10" s="5">
        <v>0</v>
      </c>
      <c r="I10" s="5">
        <v>1</v>
      </c>
      <c r="J10" s="5">
        <v>5</v>
      </c>
      <c r="K10" s="5">
        <v>1</v>
      </c>
      <c r="L10" s="8">
        <v>0</v>
      </c>
      <c r="M10">
        <f t="shared" si="0"/>
        <v>7</v>
      </c>
    </row>
    <row r="11" spans="1:15" x14ac:dyDescent="0.25">
      <c r="A11" s="9" t="s">
        <v>19</v>
      </c>
      <c r="B11" s="7">
        <v>0</v>
      </c>
      <c r="C11" s="5">
        <v>0</v>
      </c>
      <c r="D11" s="5">
        <v>0</v>
      </c>
      <c r="E11" s="5">
        <v>0</v>
      </c>
      <c r="F11" s="7"/>
      <c r="G11" s="5">
        <v>0</v>
      </c>
      <c r="H11" s="5">
        <v>37</v>
      </c>
      <c r="I11" s="5">
        <v>47</v>
      </c>
      <c r="J11" s="5">
        <v>25</v>
      </c>
      <c r="K11" s="7">
        <v>13</v>
      </c>
      <c r="L11" s="8">
        <v>6</v>
      </c>
      <c r="M11">
        <f t="shared" si="0"/>
        <v>128</v>
      </c>
    </row>
    <row r="12" spans="1:15" x14ac:dyDescent="0.25">
      <c r="A12" s="2" t="s">
        <v>20</v>
      </c>
      <c r="B12" s="4">
        <f t="shared" ref="B12:K12" si="1">SUM(B5:B11)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16</v>
      </c>
      <c r="G12" s="4">
        <f t="shared" si="1"/>
        <v>72</v>
      </c>
      <c r="H12" s="4">
        <f t="shared" si="1"/>
        <v>91</v>
      </c>
      <c r="I12" s="4">
        <f t="shared" si="1"/>
        <v>111</v>
      </c>
      <c r="J12" s="4">
        <f t="shared" si="1"/>
        <v>85</v>
      </c>
      <c r="K12" s="4">
        <f t="shared" si="1"/>
        <v>42</v>
      </c>
      <c r="L12" s="4">
        <f>SUM(L5:L11)</f>
        <v>28</v>
      </c>
      <c r="M12">
        <f t="shared" si="0"/>
        <v>445</v>
      </c>
    </row>
    <row r="15" spans="1:15" x14ac:dyDescent="0.25">
      <c r="A15" s="1" t="s">
        <v>23</v>
      </c>
    </row>
    <row r="16" spans="1:15" x14ac:dyDescent="0.25">
      <c r="A16" s="18" t="s">
        <v>21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4" t="s">
        <v>11</v>
      </c>
      <c r="M16" s="5" t="s">
        <v>12</v>
      </c>
    </row>
    <row r="17" spans="1:15" x14ac:dyDescent="0.25">
      <c r="A17" s="6" t="s">
        <v>13</v>
      </c>
      <c r="B17" s="7"/>
      <c r="C17" s="7"/>
      <c r="D17" s="7">
        <v>5572</v>
      </c>
      <c r="E17" s="7"/>
      <c r="F17" s="7"/>
      <c r="G17" s="7"/>
      <c r="H17" s="7"/>
      <c r="I17" s="7">
        <v>6906</v>
      </c>
      <c r="J17" s="10">
        <v>19371</v>
      </c>
      <c r="K17" s="10">
        <v>25393</v>
      </c>
      <c r="L17" s="11">
        <v>11861</v>
      </c>
      <c r="M17">
        <f>SUM(B17:L17)</f>
        <v>69103</v>
      </c>
    </row>
    <row r="18" spans="1:15" x14ac:dyDescent="0.25">
      <c r="A18" s="6" t="s">
        <v>14</v>
      </c>
      <c r="B18" s="7"/>
      <c r="C18" s="7">
        <v>17147</v>
      </c>
      <c r="D18" s="7">
        <v>65259</v>
      </c>
      <c r="E18" s="7">
        <v>31487</v>
      </c>
      <c r="F18" s="7">
        <v>70746</v>
      </c>
      <c r="G18" s="7">
        <v>19573</v>
      </c>
      <c r="H18" s="7">
        <v>66109</v>
      </c>
      <c r="I18" s="5">
        <v>69459</v>
      </c>
      <c r="J18" s="10">
        <v>9918</v>
      </c>
      <c r="K18" s="10">
        <v>10409</v>
      </c>
      <c r="L18" s="11">
        <v>13155</v>
      </c>
      <c r="M18">
        <f t="shared" ref="M18:M24" si="2">SUM(B18:L18)</f>
        <v>373262</v>
      </c>
    </row>
    <row r="19" spans="1:15" x14ac:dyDescent="0.25">
      <c r="A19" s="6" t="s">
        <v>15</v>
      </c>
      <c r="B19" s="7"/>
      <c r="C19" s="7">
        <v>10386</v>
      </c>
      <c r="D19" s="7">
        <v>11577</v>
      </c>
      <c r="E19" s="7">
        <v>6853</v>
      </c>
      <c r="F19" s="7">
        <v>9697</v>
      </c>
      <c r="G19" s="7"/>
      <c r="H19" s="7">
        <v>23999</v>
      </c>
      <c r="I19" s="7">
        <v>20536</v>
      </c>
      <c r="J19" s="10">
        <v>14605</v>
      </c>
      <c r="K19" s="10">
        <v>12324</v>
      </c>
      <c r="L19" s="11">
        <v>23491</v>
      </c>
      <c r="M19">
        <f t="shared" si="2"/>
        <v>133468</v>
      </c>
    </row>
    <row r="20" spans="1:15" x14ac:dyDescent="0.25">
      <c r="A20" s="6" t="s">
        <v>16</v>
      </c>
      <c r="B20" s="7"/>
      <c r="C20" s="7"/>
      <c r="D20" s="5">
        <v>15476</v>
      </c>
      <c r="E20" s="7"/>
      <c r="F20" s="7"/>
      <c r="G20" s="7">
        <v>41029</v>
      </c>
      <c r="H20" s="7">
        <v>19877</v>
      </c>
      <c r="I20" s="5">
        <v>29666</v>
      </c>
      <c r="J20" s="12">
        <v>11777</v>
      </c>
      <c r="K20" s="12">
        <v>12930</v>
      </c>
      <c r="L20" s="11">
        <v>12249</v>
      </c>
      <c r="M20">
        <f t="shared" si="2"/>
        <v>143004</v>
      </c>
    </row>
    <row r="21" spans="1:15" x14ac:dyDescent="0.25">
      <c r="A21" s="6" t="s">
        <v>17</v>
      </c>
      <c r="B21" s="7"/>
      <c r="C21" s="5">
        <v>32746</v>
      </c>
      <c r="D21" s="5">
        <v>26409</v>
      </c>
      <c r="E21" s="7">
        <v>32923</v>
      </c>
      <c r="F21" s="7">
        <v>38468</v>
      </c>
      <c r="G21" s="7">
        <v>22807</v>
      </c>
      <c r="H21" s="5">
        <v>24920</v>
      </c>
      <c r="I21" s="5">
        <v>17173</v>
      </c>
      <c r="J21" s="12">
        <v>51456</v>
      </c>
      <c r="K21" s="12">
        <v>48091</v>
      </c>
      <c r="L21" s="11">
        <v>45432</v>
      </c>
      <c r="M21">
        <f t="shared" si="2"/>
        <v>340425</v>
      </c>
    </row>
    <row r="22" spans="1:15" x14ac:dyDescent="0.25">
      <c r="A22" s="6" t="s">
        <v>18</v>
      </c>
      <c r="B22" s="7"/>
      <c r="C22" s="5">
        <v>7918</v>
      </c>
      <c r="D22" s="5">
        <v>6942</v>
      </c>
      <c r="E22" s="5">
        <v>2678</v>
      </c>
      <c r="F22" s="7"/>
      <c r="G22" s="5">
        <v>378</v>
      </c>
      <c r="H22" s="5">
        <v>1587</v>
      </c>
      <c r="I22" s="5">
        <v>11622</v>
      </c>
      <c r="J22" s="12">
        <v>12357</v>
      </c>
      <c r="K22" s="12">
        <v>12381</v>
      </c>
      <c r="L22" s="11">
        <v>13842</v>
      </c>
      <c r="M22">
        <f t="shared" si="2"/>
        <v>69705</v>
      </c>
      <c r="O22" t="s">
        <v>24</v>
      </c>
    </row>
    <row r="23" spans="1:15" x14ac:dyDescent="0.25">
      <c r="A23" s="9" t="s">
        <v>19</v>
      </c>
      <c r="B23" s="7">
        <v>2163</v>
      </c>
      <c r="C23" s="5">
        <v>32917</v>
      </c>
      <c r="D23" s="5">
        <v>150767</v>
      </c>
      <c r="E23" s="5">
        <v>3575</v>
      </c>
      <c r="F23" s="7"/>
      <c r="G23" s="5">
        <v>19379</v>
      </c>
      <c r="H23" s="5">
        <v>53629</v>
      </c>
      <c r="I23" s="5">
        <v>70000</v>
      </c>
      <c r="J23" s="12">
        <v>76492</v>
      </c>
      <c r="K23" s="10">
        <v>73980</v>
      </c>
      <c r="L23" s="11">
        <v>55988</v>
      </c>
      <c r="M23">
        <f t="shared" si="2"/>
        <v>538890</v>
      </c>
    </row>
    <row r="24" spans="1:15" x14ac:dyDescent="0.25">
      <c r="A24" s="2" t="s">
        <v>20</v>
      </c>
      <c r="B24" s="4">
        <f t="shared" ref="B24:K24" si="3">SUM(B17:B23)</f>
        <v>2163</v>
      </c>
      <c r="C24" s="4">
        <f t="shared" si="3"/>
        <v>101114</v>
      </c>
      <c r="D24" s="4">
        <f t="shared" si="3"/>
        <v>282002</v>
      </c>
      <c r="E24" s="4">
        <f t="shared" si="3"/>
        <v>77516</v>
      </c>
      <c r="F24" s="4">
        <f t="shared" si="3"/>
        <v>118911</v>
      </c>
      <c r="G24" s="4">
        <f t="shared" si="3"/>
        <v>103166</v>
      </c>
      <c r="H24" s="4">
        <f t="shared" si="3"/>
        <v>190121</v>
      </c>
      <c r="I24" s="4">
        <f t="shared" si="3"/>
        <v>225362</v>
      </c>
      <c r="J24" s="13">
        <f t="shared" si="3"/>
        <v>195976</v>
      </c>
      <c r="K24" s="13">
        <f t="shared" si="3"/>
        <v>195508</v>
      </c>
      <c r="L24" s="13">
        <f>SUM(L17:L23)</f>
        <v>176018</v>
      </c>
      <c r="M24">
        <f t="shared" si="2"/>
        <v>1667857</v>
      </c>
    </row>
    <row r="27" spans="1:15" x14ac:dyDescent="0.25">
      <c r="A27" s="1" t="s">
        <v>23</v>
      </c>
    </row>
    <row r="28" spans="1:15" x14ac:dyDescent="0.25">
      <c r="A28" s="18" t="s">
        <v>22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8</v>
      </c>
      <c r="J28" s="3" t="s">
        <v>9</v>
      </c>
      <c r="K28" s="3" t="s">
        <v>10</v>
      </c>
      <c r="L28" s="4" t="s">
        <v>11</v>
      </c>
      <c r="M28" s="5" t="s">
        <v>12</v>
      </c>
    </row>
    <row r="29" spans="1:15" x14ac:dyDescent="0.25">
      <c r="A29" s="6" t="s">
        <v>13</v>
      </c>
      <c r="B29" s="14" t="e">
        <f t="shared" ref="B29:M36" si="4">(B5/B17)*1000</f>
        <v>#DIV/0!</v>
      </c>
      <c r="C29" s="14" t="e">
        <f t="shared" si="4"/>
        <v>#DIV/0!</v>
      </c>
      <c r="D29" s="14">
        <f t="shared" si="4"/>
        <v>0</v>
      </c>
      <c r="E29" s="14" t="e">
        <f t="shared" si="4"/>
        <v>#DIV/0!</v>
      </c>
      <c r="F29" s="14" t="e">
        <f t="shared" si="4"/>
        <v>#DIV/0!</v>
      </c>
      <c r="G29" s="14" t="e">
        <f t="shared" si="4"/>
        <v>#DIV/0!</v>
      </c>
      <c r="H29" s="14" t="e">
        <f t="shared" si="4"/>
        <v>#DIV/0!</v>
      </c>
      <c r="I29" s="14">
        <f t="shared" si="4"/>
        <v>0</v>
      </c>
      <c r="J29" s="14">
        <f t="shared" si="4"/>
        <v>0.25811780496618658</v>
      </c>
      <c r="K29" s="14">
        <f t="shared" si="4"/>
        <v>0.23628559051707163</v>
      </c>
      <c r="L29" s="15">
        <f>(L5/L17)*1000</f>
        <v>8.4309923277969823E-2</v>
      </c>
      <c r="M29" s="14">
        <f>(M5/M17)*1000</f>
        <v>0.17365382110762195</v>
      </c>
    </row>
    <row r="30" spans="1:15" x14ac:dyDescent="0.25">
      <c r="A30" s="6" t="s">
        <v>14</v>
      </c>
      <c r="B30" s="14" t="e">
        <f t="shared" si="4"/>
        <v>#DIV/0!</v>
      </c>
      <c r="C30" s="14">
        <f t="shared" si="4"/>
        <v>0</v>
      </c>
      <c r="D30" s="14">
        <f t="shared" si="4"/>
        <v>0</v>
      </c>
      <c r="E30" s="14">
        <f t="shared" si="4"/>
        <v>0</v>
      </c>
      <c r="F30" s="14">
        <f t="shared" si="4"/>
        <v>8.4810448647273343E-2</v>
      </c>
      <c r="G30" s="14">
        <f t="shared" si="4"/>
        <v>0.35763551831604762</v>
      </c>
      <c r="H30" s="14">
        <f t="shared" si="4"/>
        <v>0.27227760214191715</v>
      </c>
      <c r="I30" s="14">
        <f t="shared" si="4"/>
        <v>0.57587929569962126</v>
      </c>
      <c r="J30" s="14">
        <f t="shared" si="4"/>
        <v>0.70578745714861868</v>
      </c>
      <c r="K30" s="14">
        <f t="shared" si="4"/>
        <v>0</v>
      </c>
      <c r="L30" s="15">
        <f t="shared" si="4"/>
        <v>0.45610034207525657</v>
      </c>
      <c r="M30" s="14">
        <f t="shared" si="4"/>
        <v>0.22504299928736382</v>
      </c>
    </row>
    <row r="31" spans="1:15" x14ac:dyDescent="0.25">
      <c r="A31" s="6" t="s">
        <v>15</v>
      </c>
      <c r="B31" s="14" t="e">
        <f t="shared" si="4"/>
        <v>#DIV/0!</v>
      </c>
      <c r="C31" s="14">
        <f t="shared" si="4"/>
        <v>0</v>
      </c>
      <c r="D31" s="14">
        <f t="shared" si="4"/>
        <v>0</v>
      </c>
      <c r="E31" s="14">
        <f t="shared" si="4"/>
        <v>0</v>
      </c>
      <c r="F31" s="14">
        <f t="shared" si="4"/>
        <v>0</v>
      </c>
      <c r="G31" s="14" t="e">
        <f t="shared" si="4"/>
        <v>#DIV/0!</v>
      </c>
      <c r="H31" s="14">
        <f t="shared" si="4"/>
        <v>8.3336805700237521E-2</v>
      </c>
      <c r="I31" s="14">
        <f t="shared" si="4"/>
        <v>0.24347487339306584</v>
      </c>
      <c r="J31" s="14">
        <f t="shared" si="4"/>
        <v>0.68469702156795609</v>
      </c>
      <c r="K31" s="14">
        <f t="shared" si="4"/>
        <v>0.24342745861733203</v>
      </c>
      <c r="L31" s="15">
        <f t="shared" si="4"/>
        <v>0.25541696820058746</v>
      </c>
      <c r="M31" s="14">
        <f t="shared" si="4"/>
        <v>0.19480324871879404</v>
      </c>
    </row>
    <row r="32" spans="1:15" x14ac:dyDescent="0.25">
      <c r="A32" s="6" t="s">
        <v>16</v>
      </c>
      <c r="B32" s="14" t="e">
        <f t="shared" si="4"/>
        <v>#DIV/0!</v>
      </c>
      <c r="C32" s="14" t="e">
        <f t="shared" si="4"/>
        <v>#DIV/0!</v>
      </c>
      <c r="D32" s="14">
        <f t="shared" si="4"/>
        <v>0</v>
      </c>
      <c r="E32" s="14" t="e">
        <f t="shared" si="4"/>
        <v>#DIV/0!</v>
      </c>
      <c r="F32" s="14" t="e">
        <f t="shared" si="4"/>
        <v>#DIV/0!</v>
      </c>
      <c r="G32" s="14">
        <f t="shared" si="4"/>
        <v>1.2430232274732504</v>
      </c>
      <c r="H32" s="14">
        <f t="shared" si="4"/>
        <v>0.45278462544649595</v>
      </c>
      <c r="I32" s="14">
        <f t="shared" si="4"/>
        <v>0.5393379626508461</v>
      </c>
      <c r="J32" s="14">
        <f t="shared" si="4"/>
        <v>0.50946760635136279</v>
      </c>
      <c r="K32" s="14">
        <f t="shared" si="4"/>
        <v>0.23201856148491878</v>
      </c>
      <c r="L32" s="15">
        <f t="shared" si="4"/>
        <v>0</v>
      </c>
      <c r="M32" s="14">
        <f t="shared" si="4"/>
        <v>0.59438896814075137</v>
      </c>
    </row>
    <row r="33" spans="1:13" x14ac:dyDescent="0.25">
      <c r="A33" s="6" t="s">
        <v>17</v>
      </c>
      <c r="B33" s="14" t="e">
        <f t="shared" si="4"/>
        <v>#DIV/0!</v>
      </c>
      <c r="C33" s="14">
        <f t="shared" si="4"/>
        <v>0</v>
      </c>
      <c r="D33" s="14">
        <f t="shared" si="4"/>
        <v>0</v>
      </c>
      <c r="E33" s="14">
        <f t="shared" si="4"/>
        <v>0</v>
      </c>
      <c r="F33" s="14">
        <f t="shared" si="4"/>
        <v>0.25995632733700735</v>
      </c>
      <c r="G33" s="14">
        <f t="shared" si="4"/>
        <v>0.61384662603586615</v>
      </c>
      <c r="H33" s="14">
        <f t="shared" si="4"/>
        <v>1.0032102728731942</v>
      </c>
      <c r="I33" s="14">
        <f t="shared" si="4"/>
        <v>0.116461887847202</v>
      </c>
      <c r="J33" s="14">
        <f t="shared" si="4"/>
        <v>0.52472014925373134</v>
      </c>
      <c r="K33" s="14">
        <f t="shared" si="4"/>
        <v>0.33270258468320479</v>
      </c>
      <c r="L33" s="15">
        <f t="shared" si="4"/>
        <v>0.19809825673534073</v>
      </c>
      <c r="M33" s="14">
        <f t="shared" si="4"/>
        <v>0.30256297275464494</v>
      </c>
    </row>
    <row r="34" spans="1:13" x14ac:dyDescent="0.25">
      <c r="A34" s="6" t="s">
        <v>18</v>
      </c>
      <c r="B34" s="14" t="e">
        <f t="shared" si="4"/>
        <v>#DIV/0!</v>
      </c>
      <c r="C34" s="14">
        <f t="shared" si="4"/>
        <v>0</v>
      </c>
      <c r="D34" s="14">
        <f t="shared" si="4"/>
        <v>0</v>
      </c>
      <c r="E34" s="14">
        <f t="shared" si="4"/>
        <v>0</v>
      </c>
      <c r="F34" s="14" t="e">
        <f t="shared" si="4"/>
        <v>#DIV/0!</v>
      </c>
      <c r="G34" s="14">
        <f t="shared" si="4"/>
        <v>0</v>
      </c>
      <c r="H34" s="14">
        <f t="shared" si="4"/>
        <v>0</v>
      </c>
      <c r="I34" s="14">
        <f t="shared" si="4"/>
        <v>8.6043710204784032E-2</v>
      </c>
      <c r="J34" s="14">
        <f t="shared" si="4"/>
        <v>0.40462895524803755</v>
      </c>
      <c r="K34" s="14">
        <f t="shared" si="4"/>
        <v>8.0768920119537999E-2</v>
      </c>
      <c r="L34" s="15">
        <f t="shared" si="4"/>
        <v>0</v>
      </c>
      <c r="M34" s="14">
        <f t="shared" si="4"/>
        <v>0.10042321210817015</v>
      </c>
    </row>
    <row r="35" spans="1:13" x14ac:dyDescent="0.25">
      <c r="A35" s="9" t="s">
        <v>19</v>
      </c>
      <c r="B35" s="14">
        <f t="shared" si="4"/>
        <v>0</v>
      </c>
      <c r="C35" s="14">
        <f t="shared" si="4"/>
        <v>0</v>
      </c>
      <c r="D35" s="14">
        <f t="shared" si="4"/>
        <v>0</v>
      </c>
      <c r="E35" s="14">
        <f t="shared" si="4"/>
        <v>0</v>
      </c>
      <c r="F35" s="14" t="e">
        <f t="shared" si="4"/>
        <v>#DIV/0!</v>
      </c>
      <c r="G35" s="14">
        <f t="shared" si="4"/>
        <v>0</v>
      </c>
      <c r="H35" s="14">
        <f t="shared" si="4"/>
        <v>0.68992522702269299</v>
      </c>
      <c r="I35" s="14">
        <f t="shared" si="4"/>
        <v>0.67142857142857137</v>
      </c>
      <c r="J35" s="14">
        <f t="shared" si="4"/>
        <v>0.32683156408513309</v>
      </c>
      <c r="K35" s="14">
        <f t="shared" si="4"/>
        <v>0.17572316842389837</v>
      </c>
      <c r="L35" s="15">
        <f>(L11/L23)*1000</f>
        <v>0.10716582124741016</v>
      </c>
      <c r="M35" s="14">
        <f>(M11/M23)*1000</f>
        <v>0.23752528345302382</v>
      </c>
    </row>
    <row r="36" spans="1:13" x14ac:dyDescent="0.25">
      <c r="A36" s="2" t="s">
        <v>20</v>
      </c>
      <c r="B36" s="16">
        <f t="shared" si="4"/>
        <v>0</v>
      </c>
      <c r="C36" s="16">
        <f t="shared" si="4"/>
        <v>0</v>
      </c>
      <c r="D36" s="16">
        <f t="shared" si="4"/>
        <v>0</v>
      </c>
      <c r="E36" s="16">
        <f t="shared" si="4"/>
        <v>0</v>
      </c>
      <c r="F36" s="16">
        <f t="shared" si="4"/>
        <v>0.13455441464624804</v>
      </c>
      <c r="G36" s="16">
        <f t="shared" si="4"/>
        <v>0.69790434833181469</v>
      </c>
      <c r="H36" s="16">
        <f t="shared" si="4"/>
        <v>0.4786425486926747</v>
      </c>
      <c r="I36" s="16">
        <f t="shared" si="4"/>
        <v>0.49254088976846144</v>
      </c>
      <c r="J36" s="16">
        <f t="shared" si="4"/>
        <v>0.43372657876474668</v>
      </c>
      <c r="K36" s="16">
        <f t="shared" si="4"/>
        <v>0.21482496879923071</v>
      </c>
      <c r="L36" s="17">
        <f>(L12/L24)*1000</f>
        <v>0.15907464009362679</v>
      </c>
      <c r="M36" s="14">
        <f>(M12/M24)*1000</f>
        <v>0.26680944469459916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Gerold Schneider</dc:creator>
  <cp:lastModifiedBy>Joseph McVeigh</cp:lastModifiedBy>
  <dcterms:created xsi:type="dcterms:W3CDTF">2012-04-22T13:42:25Z</dcterms:created>
  <dcterms:modified xsi:type="dcterms:W3CDTF">2012-08-28T10:45:22Z</dcterms:modified>
</cp:coreProperties>
</file>